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st Model — India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3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0D1B24"/>
      <sz val="10"/>
    </font>
    <font>
      <name val="Calibri"/>
      <b val="1"/>
      <color rgb="001A7340"/>
      <sz val="10"/>
    </font>
    <font>
      <name val="Calibri"/>
      <b val="1"/>
      <color rgb="00C0392B"/>
      <sz val="10"/>
    </font>
    <font>
      <name val="Calibri"/>
      <b val="1"/>
      <color rgb="00E67E22"/>
      <sz val="10"/>
    </font>
    <font>
      <name val="Calibri"/>
      <i val="1"/>
      <color rgb="008B4513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6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EF2F6"/>
      </patternFill>
    </fill>
    <fill>
      <patternFill patternType="solid">
        <fgColor rgb="00E3EBF2"/>
      </patternFill>
    </fill>
    <fill>
      <patternFill patternType="solid">
        <fgColor rgb="00FEF9E7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left" vertical="center" wrapText="1"/>
    </xf>
    <xf numFmtId="0" fontId="7" fillId="0" borderId="1" applyAlignment="1" pivotButton="0" quotePrefix="0" xfId="0">
      <alignment horizontal="left" vertical="center" wrapText="1"/>
    </xf>
    <xf numFmtId="0" fontId="8" fillId="0" borderId="1" applyAlignment="1" pivotButton="0" quotePrefix="0" xfId="0">
      <alignment horizontal="left" vertical="center" wrapText="1"/>
    </xf>
    <xf numFmtId="0" fontId="9" fillId="4" borderId="1" applyAlignment="1" pivotButton="0" quotePrefix="0" xfId="0">
      <alignment horizontal="left" vertical="center" wrapText="1"/>
    </xf>
    <xf numFmtId="0" fontId="9" fillId="0" borderId="1" applyAlignment="1" pivotButton="0" quotePrefix="0" xfId="0">
      <alignment horizontal="left" vertical="center" wrapText="1"/>
    </xf>
    <xf numFmtId="0" fontId="10" fillId="5" borderId="0" applyAlignment="1" pivotButton="0" quotePrefix="0" xfId="0">
      <alignment wrapText="1"/>
    </xf>
    <xf numFmtId="0" fontId="11" fillId="0" borderId="0" pivotButton="0" quotePrefix="0" xfId="0"/>
    <xf numFmtId="0" fontId="1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6" customWidth="1" min="3" max="3"/>
    <col width="16" customWidth="1" min="4" max="4"/>
    <col width="14" customWidth="1" min="5" max="5"/>
    <col width="16" customWidth="1" min="6" max="6"/>
    <col width="12" customWidth="1" min="7" max="7"/>
    <col width="16" customWidth="1" min="8" max="8"/>
    <col width="14" customWidth="1" min="9" max="9"/>
  </cols>
  <sheetData>
    <row r="1">
      <c r="A1" s="1" t="inlineStr">
        <is>
          <t>Cost Per Service Model — India</t>
        </is>
      </c>
    </row>
    <row r="2">
      <c r="A2" s="2" t="inlineStr">
        <is>
          <t>The Salon Numbers Book — Chapter 4 · Kate Harlow</t>
        </is>
      </c>
    </row>
    <row r="4">
      <c r="A4" s="3" t="inlineStr">
        <is>
          <t>FIXED OVERHEAD INPUTS (monthly)</t>
        </is>
      </c>
    </row>
    <row r="5" ht="28" customHeight="1">
      <c r="A5" s="4" t="inlineStr">
        <is>
          <t>Item</t>
        </is>
      </c>
      <c r="B5" s="4" t="inlineStr">
        <is>
          <t>Monthly Amount (₹)</t>
        </is>
      </c>
    </row>
    <row r="6" ht="22" customHeight="1">
      <c r="A6" s="5" t="inlineStr">
        <is>
          <t>Monthly Rent</t>
        </is>
      </c>
      <c r="B6" s="5" t="n">
        <v>45000</v>
      </c>
    </row>
    <row r="7" ht="22" customHeight="1">
      <c r="A7" s="5" t="inlineStr">
        <is>
          <t>Utilities</t>
        </is>
      </c>
      <c r="B7" s="5" t="n">
        <v>8000</v>
      </c>
    </row>
    <row r="8" ht="22" customHeight="1">
      <c r="A8" s="5" t="inlineStr">
        <is>
          <t>Insurance</t>
        </is>
      </c>
      <c r="B8" s="5" t="n">
        <v>3500</v>
      </c>
    </row>
    <row r="9" ht="22" customHeight="1">
      <c r="A9" s="5" t="inlineStr">
        <is>
          <t>Software / POS</t>
        </is>
      </c>
      <c r="B9" s="5" t="n">
        <v>4500</v>
      </c>
    </row>
    <row r="10" ht="22" customHeight="1">
      <c r="A10" s="5" t="inlineStr">
        <is>
          <t>Other Overheads</t>
        </is>
      </c>
      <c r="B10" s="5" t="n">
        <v>12000</v>
      </c>
    </row>
    <row r="11" ht="22" customHeight="1">
      <c r="A11" s="6" t="inlineStr">
        <is>
          <t>Total Fixed Overheads</t>
        </is>
      </c>
      <c r="B11" s="6">
        <f>SUM(B6:B10)</f>
        <v/>
      </c>
    </row>
    <row r="12" ht="22" customHeight="1">
      <c r="A12" s="5" t="inlineStr">
        <is>
          <t>Service hours per month (billable hours)</t>
        </is>
      </c>
      <c r="B12" s="5" t="n">
        <v>480</v>
      </c>
    </row>
    <row r="13" ht="22" customHeight="1">
      <c r="A13" s="5" t="inlineStr">
        <is>
          <t>Overhead per hour (₹)</t>
        </is>
      </c>
      <c r="B13" s="5">
        <f>ROUND(B11/B12,0)</f>
        <v/>
      </c>
    </row>
    <row r="15">
      <c r="A15" s="3" t="inlineStr">
        <is>
          <t>SERVICE COST BREAKDOWN</t>
        </is>
      </c>
    </row>
    <row r="16" ht="28" customHeight="1">
      <c r="A16" s="4" t="inlineStr">
        <is>
          <t>Service</t>
        </is>
      </c>
      <c r="B16" s="4" t="inlineStr">
        <is>
          <t>Duration (hrs)</t>
        </is>
      </c>
      <c r="C16" s="4" t="inlineStr">
        <is>
          <t>Product Cost (₹)</t>
        </is>
      </c>
      <c r="D16" s="4" t="inlineStr">
        <is>
          <t>Labour Cost (₹)</t>
        </is>
      </c>
      <c r="E16" s="4" t="inlineStr">
        <is>
          <t>Overhead (₹)</t>
        </is>
      </c>
      <c r="F16" s="4" t="inlineStr">
        <is>
          <t>Total Cost (₹)</t>
        </is>
      </c>
      <c r="G16" s="4" t="inlineStr">
        <is>
          <t>Price (₹)</t>
        </is>
      </c>
      <c r="H16" s="4" t="inlineStr">
        <is>
          <t>Gross Margin %</t>
        </is>
      </c>
      <c r="I16" s="4" t="inlineStr">
        <is>
          <t>Status</t>
        </is>
      </c>
    </row>
    <row r="17" ht="22" customHeight="1">
      <c r="A17" s="7" t="inlineStr">
        <is>
          <t>Haircut (Female)</t>
        </is>
      </c>
      <c r="B17" s="7" t="n">
        <v>0.75</v>
      </c>
      <c r="C17" s="7" t="n">
        <v>120</v>
      </c>
      <c r="D17" s="7" t="n">
        <v>225</v>
      </c>
      <c r="E17" s="7">
        <f>ROUND(0.75*$B$13,0)</f>
        <v/>
      </c>
      <c r="F17" s="7">
        <f>C17+D17+E17</f>
        <v/>
      </c>
      <c r="G17" s="7" t="n">
        <v>1100</v>
      </c>
      <c r="H17" s="7">
        <f>ROUND((G17-F17)/G17*100,1)</f>
        <v/>
      </c>
      <c r="I17" s="8" t="inlineStr">
        <is>
          <t>✔ Healthy</t>
        </is>
      </c>
    </row>
    <row r="18" ht="22" customHeight="1">
      <c r="A18" s="5" t="inlineStr">
        <is>
          <t>Balayage</t>
        </is>
      </c>
      <c r="B18" s="5" t="n">
        <v>3.5</v>
      </c>
      <c r="C18" s="5" t="n">
        <v>980</v>
      </c>
      <c r="D18" s="5" t="n">
        <v>1050</v>
      </c>
      <c r="E18" s="5">
        <f>ROUND(3.5*$B$13,0)</f>
        <v/>
      </c>
      <c r="F18" s="5">
        <f>C18+D18+E18</f>
        <v/>
      </c>
      <c r="G18" s="5" t="n">
        <v>5500</v>
      </c>
      <c r="H18" s="5">
        <f>ROUND((G18-F18)/G18*100,1)</f>
        <v/>
      </c>
      <c r="I18" s="9" t="inlineStr">
        <is>
          <t>✔ Healthy</t>
        </is>
      </c>
    </row>
    <row r="19" ht="22" customHeight="1">
      <c r="A19" s="7" t="inlineStr">
        <is>
          <t>Root Colour</t>
        </is>
      </c>
      <c r="B19" s="7" t="n">
        <v>1.5</v>
      </c>
      <c r="C19" s="7" t="n">
        <v>420</v>
      </c>
      <c r="D19" s="7" t="n">
        <v>450</v>
      </c>
      <c r="E19" s="7">
        <f>ROUND(1.5*$B$13,0)</f>
        <v/>
      </c>
      <c r="F19" s="7">
        <f>C19+D19+E19</f>
        <v/>
      </c>
      <c r="G19" s="7" t="n">
        <v>2200</v>
      </c>
      <c r="H19" s="7">
        <f>ROUND((G19-F19)/G19*100,1)</f>
        <v/>
      </c>
      <c r="I19" s="8" t="inlineStr">
        <is>
          <t>✔ Healthy</t>
        </is>
      </c>
    </row>
    <row r="20" ht="22" customHeight="1">
      <c r="A20" s="5" t="inlineStr">
        <is>
          <t>Blowout/Styling</t>
        </is>
      </c>
      <c r="B20" s="5" t="n">
        <v>1</v>
      </c>
      <c r="C20" s="5" t="n">
        <v>80</v>
      </c>
      <c r="D20" s="5" t="n">
        <v>300</v>
      </c>
      <c r="E20" s="5">
        <f>ROUND(1.0*$B$13,0)</f>
        <v/>
      </c>
      <c r="F20" s="5">
        <f>C20+D20+E20</f>
        <v/>
      </c>
      <c r="G20" s="5" t="n">
        <v>800</v>
      </c>
      <c r="H20" s="5">
        <f>ROUND((G20-F20)/G20*100,1)</f>
        <v/>
      </c>
      <c r="I20" s="10" t="inlineStr">
        <is>
          <t>✘ Loss Risk</t>
        </is>
      </c>
    </row>
    <row r="21" ht="22" customHeight="1">
      <c r="A21" s="7" t="inlineStr">
        <is>
          <t>Treatment/Mask</t>
        </is>
      </c>
      <c r="B21" s="7" t="n">
        <v>1.25</v>
      </c>
      <c r="C21" s="7" t="n">
        <v>280</v>
      </c>
      <c r="D21" s="7" t="n">
        <v>375</v>
      </c>
      <c r="E21" s="7">
        <f>ROUND(1.25*$B$13,0)</f>
        <v/>
      </c>
      <c r="F21" s="7">
        <f>C21+D21+E21</f>
        <v/>
      </c>
      <c r="G21" s="7" t="n">
        <v>1800</v>
      </c>
      <c r="H21" s="7">
        <f>ROUND((G21-F21)/G21*100,1)</f>
        <v/>
      </c>
      <c r="I21" s="8" t="inlineStr">
        <is>
          <t>✔ Healthy</t>
        </is>
      </c>
    </row>
    <row r="22" ht="22" customHeight="1">
      <c r="A22" s="5" t="inlineStr">
        <is>
          <t>Haircut (Male)</t>
        </is>
      </c>
      <c r="B22" s="5" t="n">
        <v>0.5</v>
      </c>
      <c r="C22" s="5" t="n">
        <v>60</v>
      </c>
      <c r="D22" s="5" t="n">
        <v>150</v>
      </c>
      <c r="E22" s="5">
        <f>ROUND(0.5*$B$13,0)</f>
        <v/>
      </c>
      <c r="F22" s="5">
        <f>C22+D22+E22</f>
        <v/>
      </c>
      <c r="G22" s="5" t="n">
        <v>600</v>
      </c>
      <c r="H22" s="5">
        <f>ROUND((G22-F22)/G22*100,1)</f>
        <v/>
      </c>
      <c r="I22" s="9" t="inlineStr">
        <is>
          <t>✔ Healthy</t>
        </is>
      </c>
    </row>
    <row r="23" ht="22" customHeight="1">
      <c r="A23" s="7" t="inlineStr">
        <is>
          <t>Beard Trim</t>
        </is>
      </c>
      <c r="B23" s="7" t="n">
        <v>0.33</v>
      </c>
      <c r="C23" s="7" t="n">
        <v>30</v>
      </c>
      <c r="D23" s="7" t="n">
        <v>99</v>
      </c>
      <c r="E23" s="7">
        <f>ROUND(0.33*$B$13,0)</f>
        <v/>
      </c>
      <c r="F23" s="7">
        <f>C23+D23+E23</f>
        <v/>
      </c>
      <c r="G23" s="7" t="n">
        <v>350</v>
      </c>
      <c r="H23" s="7">
        <f>ROUND((G23-F23)/G23*100,1)</f>
        <v/>
      </c>
      <c r="I23" s="11" t="inlineStr">
        <is>
          <t>⚠ Review</t>
        </is>
      </c>
    </row>
    <row r="24" ht="22" customHeight="1">
      <c r="A24" s="5" t="inlineStr">
        <is>
          <t>Kids Cut</t>
        </is>
      </c>
      <c r="B24" s="5" t="n">
        <v>0.5</v>
      </c>
      <c r="C24" s="5" t="n">
        <v>50</v>
      </c>
      <c r="D24" s="5" t="n">
        <v>150</v>
      </c>
      <c r="E24" s="5">
        <f>ROUND(0.5*$B$13,0)</f>
        <v/>
      </c>
      <c r="F24" s="5">
        <f>C24+D24+E24</f>
        <v/>
      </c>
      <c r="G24" s="5" t="n">
        <v>500</v>
      </c>
      <c r="H24" s="5">
        <f>ROUND((G24-F24)/G24*100,1)</f>
        <v/>
      </c>
      <c r="I24" s="12" t="inlineStr">
        <is>
          <t>⚠ Review</t>
        </is>
      </c>
    </row>
    <row r="25" ht="22" customHeight="1">
      <c r="A25" s="7" t="inlineStr">
        <is>
          <t>Waxing (Full Legs)</t>
        </is>
      </c>
      <c r="B25" s="7" t="n">
        <v>0.75</v>
      </c>
      <c r="C25" s="7" t="n">
        <v>120</v>
      </c>
      <c r="D25" s="7" t="n">
        <v>225</v>
      </c>
      <c r="E25" s="7">
        <f>ROUND(0.75*$B$13,0)</f>
        <v/>
      </c>
      <c r="F25" s="7">
        <f>C25+D25+E25</f>
        <v/>
      </c>
      <c r="G25" s="7" t="n">
        <v>900</v>
      </c>
      <c r="H25" s="7">
        <f>ROUND((G25-F25)/G25*100,1)</f>
        <v/>
      </c>
      <c r="I25" s="11" t="inlineStr">
        <is>
          <t>⚠ Review</t>
        </is>
      </c>
    </row>
    <row r="26" ht="22" customHeight="1">
      <c r="A26" s="5" t="inlineStr">
        <is>
          <t>Mani-Pedi Combo</t>
        </is>
      </c>
      <c r="B26" s="5" t="n">
        <v>1.5</v>
      </c>
      <c r="C26" s="5" t="n">
        <v>180</v>
      </c>
      <c r="D26" s="5" t="n">
        <v>450</v>
      </c>
      <c r="E26" s="5">
        <f>ROUND(1.5*$B$13,0)</f>
        <v/>
      </c>
      <c r="F26" s="5">
        <f>C26+D26+E26</f>
        <v/>
      </c>
      <c r="G26" s="5" t="n">
        <v>1600</v>
      </c>
      <c r="H26" s="5">
        <f>ROUND((G26-F26)/G26*100,1)</f>
        <v/>
      </c>
      <c r="I26" s="12" t="inlineStr">
        <is>
          <t>⚠ Review</t>
        </is>
      </c>
    </row>
    <row r="28" ht="36" customHeight="1">
      <c r="A28" s="13" t="inlineStr">
        <is>
          <t>Insight: The Blowout at ₹800 is losing money at volume. Raise to ₹1,050 minimum or bundle with a colour service to cover overhead.</t>
        </is>
      </c>
    </row>
    <row r="33">
      <c r="A33" s="14" t="inlineStr">
        <is>
          <t>The Salon Numbers Book · Kate Harlow · modernsalonowner.com/downloads</t>
        </is>
      </c>
    </row>
  </sheetData>
  <mergeCells count="1">
    <mergeCell ref="A28:I2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05-cost-per-service-model.xlsx</t>
        </is>
      </c>
    </row>
    <row r="4" ht="18" customHeight="1">
      <c r="A4" s="15" t="inlineStr">
        <is>
          <t>1. Enter your real monthly fixed costs in the overhead section (replace the pre-filled values).</t>
        </is>
      </c>
    </row>
    <row r="5" ht="18" customHeight="1">
      <c r="A5" s="15" t="inlineStr">
        <is>
          <t>2. Update your service hours per month. Overhead per hour recalculates automatically.</t>
        </is>
      </c>
    </row>
    <row r="6" ht="18" customHeight="1">
      <c r="A6" s="15" t="inlineStr">
        <is>
          <t>3. Review the Status column — any service marked ✘ Loss Risk needs immediate attention.</t>
        </is>
      </c>
    </row>
    <row r="7" ht="18" customHeight="1">
      <c r="A7" s="15" t="inlineStr">
        <is>
          <t>4. ⚠ Review services: either raise prices or investigate reducing product/labour costs.</t>
        </is>
      </c>
    </row>
    <row r="8" ht="18" customHeight="1">
      <c r="A8" s="15" t="inlineStr">
        <is>
          <t>5. The Blowout is the most common culprit — it looks busy but loses money at high volume.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2026-05-02T15:29:54Z</dcterms:created>
  <dcterms:modified xmlns:dcterms="http://purl.org/dc/terms/" xmlns:xsi="http://www.w3.org/2001/XMLSchema-instance" xsi:type="dcterms:W3CDTF">2026-05-02T15:29:54Z</dcterms:modified>
</cp:coreProperties>
</file>